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<sst xmlns="http://schemas.openxmlformats.org/spreadsheetml/2006/main" count="20" uniqueCount="14">
  <si>
    <t>Energy</t>
  </si>
  <si>
    <t xml:space="preserve"> (g/cm^2)</t>
  </si>
  <si>
    <t xml:space="preserve">Range </t>
  </si>
  <si>
    <t>BELOW</t>
  </si>
  <si>
    <t>2.5 MeV</t>
  </si>
  <si>
    <t>ABOVE</t>
  </si>
  <si>
    <t>Enter your value</t>
  </si>
  <si>
    <t>in one of the blue boxes</t>
  </si>
  <si>
    <t>these boxes</t>
  </si>
  <si>
    <t>Results in</t>
  </si>
  <si>
    <t>in this blue box</t>
  </si>
  <si>
    <t>this box</t>
  </si>
  <si>
    <t>CLASSICAL FORMULA:</t>
  </si>
  <si>
    <t>ONE PART, FITTED FORMULA: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</si>
</sst>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42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4"/>
      <color indexed="8"/>
      <name val="Arial"/>
      <family val="2"/>
    </font>
    <font>
      <sz val="13.75"/>
      <color indexed="8"/>
      <name val="Arial"/>
      <family val="2"/>
    </font>
    <font>
      <b/>
      <sz val="13.75"/>
      <color indexed="8"/>
      <name val="Arial"/>
      <family val="2"/>
    </font>
    <font>
      <b/>
      <vertAlign val="superscript"/>
      <sz val="13.75"/>
      <color indexed="8"/>
      <name val="Arial"/>
      <family val="2"/>
    </font>
    <font>
      <b/>
      <sz val="22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Range/energy curve for electrons</a:t>
            </a:r>
          </a:p>
        </c:rich>
      </c:tx>
      <c:layout>
        <c:manualLayout>
          <c:xMode val="factor"/>
          <c:yMode val="factor"/>
          <c:x val="0.019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505"/>
          <c:w val="0.8905"/>
          <c:h val="0.7045"/>
        </c:manualLayout>
      </c:layout>
      <c:scatterChart>
        <c:scatterStyle val="line"/>
        <c:varyColors val="0"/>
        <c:ser>
          <c:idx val="0"/>
          <c:order val="0"/>
          <c:tx>
            <c:strRef>
              <c:f>Plan1!$D$7</c:f>
              <c:strCache>
                <c:ptCount val="1"/>
                <c:pt idx="0">
                  <c:v>Range 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Plan1!$D$9:$D$25</c:f>
              <c:numCache/>
            </c:numRef>
          </c:xVal>
          <c:yVal>
            <c:numRef>
              <c:f>Plan1!$C$9:$C$25</c:f>
              <c:numCache/>
            </c:numRef>
          </c:yVal>
          <c:smooth val="0"/>
        </c:ser>
        <c:axId val="37166921"/>
        <c:axId val="66066834"/>
      </c:scatterChart>
      <c:valAx>
        <c:axId val="37166921"/>
        <c:scaling>
          <c:logBase val="10"/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Range (g/cm</a:t>
                </a:r>
                <a:r>
                  <a:rPr lang="en-US" cap="none" sz="1375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2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.0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66834"/>
        <c:crossesAt val="0.01"/>
        <c:crossBetween val="midCat"/>
        <c:dispUnits/>
        <c:majorUnit val="10"/>
        <c:minorUnit val="10"/>
      </c:valAx>
      <c:valAx>
        <c:axId val="66066834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Energy (MeV)</a:t>
                </a:r>
              </a:p>
            </c:rich>
          </c:tx>
          <c:layout>
            <c:manualLayout>
              <c:xMode val="factor"/>
              <c:yMode val="factor"/>
              <c:x val="0.008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166921"/>
        <c:crossesAt val="0.0001"/>
        <c:crossBetween val="midCat"/>
        <c:dispUnits/>
        <c:majorUnit val="10"/>
        <c:min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Range/energy curve for electrons</a:t>
            </a:r>
          </a:p>
        </c:rich>
      </c:tx>
      <c:layout>
        <c:manualLayout>
          <c:xMode val="factor"/>
          <c:yMode val="factor"/>
          <c:x val="0.0195"/>
          <c:y val="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75"/>
          <c:y val="0.14025"/>
          <c:w val="0.8885"/>
          <c:h val="0.71475"/>
        </c:manualLayout>
      </c:layout>
      <c:scatterChart>
        <c:scatterStyle val="line"/>
        <c:varyColors val="0"/>
        <c:ser>
          <c:idx val="0"/>
          <c:order val="0"/>
          <c:tx>
            <c:strRef>
              <c:f>Plan1!$D$7</c:f>
              <c:strCache>
                <c:ptCount val="1"/>
                <c:pt idx="0">
                  <c:v>Range 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Plan1!$T$9:$T$25</c:f>
              <c:numCache/>
            </c:numRef>
          </c:xVal>
          <c:yVal>
            <c:numRef>
              <c:f>Plan1!$C$9:$C$25</c:f>
              <c:numCache/>
            </c:numRef>
          </c:yVal>
          <c:smooth val="0"/>
        </c:ser>
        <c:axId val="57730595"/>
        <c:axId val="49813308"/>
      </c:scatterChart>
      <c:valAx>
        <c:axId val="57730595"/>
        <c:scaling>
          <c:logBase val="10"/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Range (g/cm</a:t>
                </a:r>
                <a:r>
                  <a:rPr lang="en-US" cap="none" sz="1375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2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.0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813308"/>
        <c:crossesAt val="0.01"/>
        <c:crossBetween val="midCat"/>
        <c:dispUnits/>
        <c:majorUnit val="10"/>
        <c:minorUnit val="10"/>
      </c:valAx>
      <c:valAx>
        <c:axId val="49813308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Energy (MeV)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730595"/>
        <c:crossesAt val="0.0001"/>
        <c:crossBetween val="midCat"/>
        <c:dispUnits/>
        <c:majorUnit val="10"/>
        <c:min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26</xdr:row>
      <xdr:rowOff>123825</xdr:rowOff>
    </xdr:from>
    <xdr:to>
      <xdr:col>13</xdr:col>
      <xdr:colOff>600075</xdr:colOff>
      <xdr:row>57</xdr:row>
      <xdr:rowOff>0</xdr:rowOff>
    </xdr:to>
    <xdr:graphicFrame>
      <xdr:nvGraphicFramePr>
        <xdr:cNvPr id="1" name="Chart 1"/>
        <xdr:cNvGraphicFramePr/>
      </xdr:nvGraphicFramePr>
      <xdr:xfrm>
        <a:off x="1104900" y="4343400"/>
        <a:ext cx="7419975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581025</xdr:colOff>
      <xdr:row>8</xdr:row>
      <xdr:rowOff>9525</xdr:rowOff>
    </xdr:from>
    <xdr:to>
      <xdr:col>10</xdr:col>
      <xdr:colOff>142875</xdr:colOff>
      <xdr:row>19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6067425" y="1304925"/>
          <a:ext cx="171450" cy="1914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20</xdr:row>
      <xdr:rowOff>28575</xdr:rowOff>
    </xdr:from>
    <xdr:to>
      <xdr:col>10</xdr:col>
      <xdr:colOff>142875</xdr:colOff>
      <xdr:row>24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6086475" y="3276600"/>
          <a:ext cx="152400" cy="742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304800</xdr:colOff>
      <xdr:row>7</xdr:row>
      <xdr:rowOff>47625</xdr:rowOff>
    </xdr:from>
    <xdr:to>
      <xdr:col>7</xdr:col>
      <xdr:colOff>304800</xdr:colOff>
      <xdr:row>12</xdr:row>
      <xdr:rowOff>9525</xdr:rowOff>
    </xdr:to>
    <xdr:sp>
      <xdr:nvSpPr>
        <xdr:cNvPr id="4" name="Line 4"/>
        <xdr:cNvSpPr>
          <a:spLocks/>
        </xdr:cNvSpPr>
      </xdr:nvSpPr>
      <xdr:spPr>
        <a:xfrm>
          <a:off x="4572000" y="1181100"/>
          <a:ext cx="0" cy="7715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14</xdr:row>
      <xdr:rowOff>66675</xdr:rowOff>
    </xdr:from>
    <xdr:to>
      <xdr:col>8</xdr:col>
      <xdr:colOff>85725</xdr:colOff>
      <xdr:row>17</xdr:row>
      <xdr:rowOff>28575</xdr:rowOff>
    </xdr:to>
    <xdr:sp>
      <xdr:nvSpPr>
        <xdr:cNvPr id="5" name="Line 5"/>
        <xdr:cNvSpPr>
          <a:spLocks/>
        </xdr:cNvSpPr>
      </xdr:nvSpPr>
      <xdr:spPr>
        <a:xfrm flipV="1">
          <a:off x="4524375" y="2333625"/>
          <a:ext cx="438150" cy="44767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17</xdr:row>
      <xdr:rowOff>85725</xdr:rowOff>
    </xdr:from>
    <xdr:to>
      <xdr:col>8</xdr:col>
      <xdr:colOff>238125</xdr:colOff>
      <xdr:row>21</xdr:row>
      <xdr:rowOff>142875</xdr:rowOff>
    </xdr:to>
    <xdr:sp>
      <xdr:nvSpPr>
        <xdr:cNvPr id="6" name="Line 6"/>
        <xdr:cNvSpPr>
          <a:spLocks/>
        </xdr:cNvSpPr>
      </xdr:nvSpPr>
      <xdr:spPr>
        <a:xfrm>
          <a:off x="4495800" y="2838450"/>
          <a:ext cx="619125" cy="71437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390525</xdr:colOff>
      <xdr:row>7</xdr:row>
      <xdr:rowOff>85725</xdr:rowOff>
    </xdr:from>
    <xdr:to>
      <xdr:col>21</xdr:col>
      <xdr:colOff>390525</xdr:colOff>
      <xdr:row>12</xdr:row>
      <xdr:rowOff>47625</xdr:rowOff>
    </xdr:to>
    <xdr:sp>
      <xdr:nvSpPr>
        <xdr:cNvPr id="7" name="Line 4"/>
        <xdr:cNvSpPr>
          <a:spLocks/>
        </xdr:cNvSpPr>
      </xdr:nvSpPr>
      <xdr:spPr>
        <a:xfrm>
          <a:off x="13192125" y="1219200"/>
          <a:ext cx="0" cy="7715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76200</xdr:colOff>
      <xdr:row>14</xdr:row>
      <xdr:rowOff>114300</xdr:rowOff>
    </xdr:from>
    <xdr:to>
      <xdr:col>24</xdr:col>
      <xdr:colOff>466725</xdr:colOff>
      <xdr:row>14</xdr:row>
      <xdr:rowOff>123825</xdr:rowOff>
    </xdr:to>
    <xdr:sp>
      <xdr:nvSpPr>
        <xdr:cNvPr id="8" name="Line 5"/>
        <xdr:cNvSpPr>
          <a:spLocks/>
        </xdr:cNvSpPr>
      </xdr:nvSpPr>
      <xdr:spPr>
        <a:xfrm flipH="1">
          <a:off x="14097000" y="2381250"/>
          <a:ext cx="1000125" cy="95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581025</xdr:colOff>
      <xdr:row>26</xdr:row>
      <xdr:rowOff>114300</xdr:rowOff>
    </xdr:from>
    <xdr:to>
      <xdr:col>28</xdr:col>
      <xdr:colOff>76200</xdr:colOff>
      <xdr:row>56</xdr:row>
      <xdr:rowOff>152400</xdr:rowOff>
    </xdr:to>
    <xdr:graphicFrame>
      <xdr:nvGraphicFramePr>
        <xdr:cNvPr id="9" name="Chart 1"/>
        <xdr:cNvGraphicFramePr/>
      </xdr:nvGraphicFramePr>
      <xdr:xfrm>
        <a:off x="9725025" y="4333875"/>
        <a:ext cx="7419975" cy="489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600075</xdr:colOff>
      <xdr:row>1</xdr:row>
      <xdr:rowOff>28575</xdr:rowOff>
    </xdr:from>
    <xdr:to>
      <xdr:col>15</xdr:col>
      <xdr:colOff>9525</xdr:colOff>
      <xdr:row>58</xdr:row>
      <xdr:rowOff>76200</xdr:rowOff>
    </xdr:to>
    <xdr:sp>
      <xdr:nvSpPr>
        <xdr:cNvPr id="10" name="Straight Connector 12"/>
        <xdr:cNvSpPr>
          <a:spLocks/>
        </xdr:cNvSpPr>
      </xdr:nvSpPr>
      <xdr:spPr>
        <a:xfrm rot="16200000" flipH="1">
          <a:off x="9134475" y="190500"/>
          <a:ext cx="19050" cy="9286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9525</xdr:colOff>
      <xdr:row>1</xdr:row>
      <xdr:rowOff>9525</xdr:rowOff>
    </xdr:from>
    <xdr:to>
      <xdr:col>29</xdr:col>
      <xdr:colOff>38100</xdr:colOff>
      <xdr:row>58</xdr:row>
      <xdr:rowOff>66675</xdr:rowOff>
    </xdr:to>
    <xdr:sp>
      <xdr:nvSpPr>
        <xdr:cNvPr id="11" name="Straight Connector 13"/>
        <xdr:cNvSpPr>
          <a:spLocks/>
        </xdr:cNvSpPr>
      </xdr:nvSpPr>
      <xdr:spPr>
        <a:xfrm rot="16200000" flipH="1">
          <a:off x="17687925" y="171450"/>
          <a:ext cx="28575" cy="9296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</xdr:row>
      <xdr:rowOff>0</xdr:rowOff>
    </xdr:from>
    <xdr:to>
      <xdr:col>1</xdr:col>
      <xdr:colOff>38100</xdr:colOff>
      <xdr:row>58</xdr:row>
      <xdr:rowOff>47625</xdr:rowOff>
    </xdr:to>
    <xdr:sp>
      <xdr:nvSpPr>
        <xdr:cNvPr id="12" name="Straight Connector 14"/>
        <xdr:cNvSpPr>
          <a:spLocks/>
        </xdr:cNvSpPr>
      </xdr:nvSpPr>
      <xdr:spPr>
        <a:xfrm rot="16200000" flipH="1">
          <a:off x="619125" y="161925"/>
          <a:ext cx="28575" cy="9286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Z25"/>
  <sheetViews>
    <sheetView tabSelected="1" zoomScale="75" zoomScaleNormal="75" zoomScalePageLayoutView="0" workbookViewId="0" topLeftCell="A1">
      <selection activeCell="C6" sqref="C6"/>
    </sheetView>
  </sheetViews>
  <sheetFormatPr defaultColWidth="9.140625" defaultRowHeight="12.75"/>
  <sheetData>
    <row r="3" spans="4:19" ht="12.75">
      <c r="D3" s="5" t="s">
        <v>12</v>
      </c>
      <c r="S3" s="5" t="s">
        <v>13</v>
      </c>
    </row>
    <row r="6" spans="8:22" ht="12.75">
      <c r="H6" s="5" t="s">
        <v>6</v>
      </c>
      <c r="V6" s="5" t="s">
        <v>6</v>
      </c>
    </row>
    <row r="7" spans="3:22" ht="12.75">
      <c r="C7" s="5"/>
      <c r="D7" s="5" t="s">
        <v>2</v>
      </c>
      <c r="H7" s="5" t="s">
        <v>7</v>
      </c>
      <c r="R7" s="5"/>
      <c r="S7" s="5" t="s">
        <v>2</v>
      </c>
      <c r="V7" s="5" t="s">
        <v>10</v>
      </c>
    </row>
    <row r="8" spans="3:19" ht="12.75">
      <c r="C8" s="6" t="s">
        <v>0</v>
      </c>
      <c r="D8" s="6" t="s">
        <v>1</v>
      </c>
      <c r="R8" s="6" t="s">
        <v>0</v>
      </c>
      <c r="S8" s="6" t="s">
        <v>1</v>
      </c>
    </row>
    <row r="9" spans="3:20" ht="12.75">
      <c r="C9" s="3">
        <v>0.01</v>
      </c>
      <c r="D9" s="3">
        <f>0.412*C9^(1.27-0.0954*LN(C9))</f>
        <v>0.0001571197373838928</v>
      </c>
      <c r="R9">
        <f>C9</f>
        <v>0.01</v>
      </c>
      <c r="S9">
        <f>D9</f>
        <v>0.0001571197373838928</v>
      </c>
      <c r="T9">
        <f>1/(0.0037377264+1.8331184/R9+0.55794661/R9^2)</f>
        <v>0.0001735273095396062</v>
      </c>
    </row>
    <row r="10" spans="3:20" ht="12.75">
      <c r="C10" s="3">
        <v>0.015</v>
      </c>
      <c r="D10" s="3">
        <f aca="true" t="shared" si="0" ref="D10:D20">0.412*C10^(1.27-0.0954*LN(C10))</f>
        <v>0.00036964146041232484</v>
      </c>
      <c r="R10">
        <f aca="true" t="shared" si="1" ref="R10:R25">C10</f>
        <v>0.015</v>
      </c>
      <c r="S10">
        <f aca="true" t="shared" si="2" ref="S10:S25">D10</f>
        <v>0.00036964146041232484</v>
      </c>
      <c r="T10">
        <f aca="true" t="shared" si="3" ref="T10:T25">1/(0.0037377264+1.8331184/R10+0.55794661/R10^2)</f>
        <v>0.0003843235437770279</v>
      </c>
    </row>
    <row r="11" spans="3:20" ht="12.75">
      <c r="C11" s="3">
        <v>0.02</v>
      </c>
      <c r="D11" s="3">
        <f t="shared" si="0"/>
        <v>0.000665484310676277</v>
      </c>
      <c r="R11">
        <f t="shared" si="1"/>
        <v>0.02</v>
      </c>
      <c r="S11">
        <f t="shared" si="2"/>
        <v>0.000665484310676277</v>
      </c>
      <c r="T11">
        <f t="shared" si="3"/>
        <v>0.0006727093081979394</v>
      </c>
    </row>
    <row r="12" spans="3:20" ht="12.75">
      <c r="C12" s="3">
        <v>0.03</v>
      </c>
      <c r="D12" s="3">
        <f t="shared" si="0"/>
        <v>0.0014838815939949529</v>
      </c>
      <c r="R12">
        <f t="shared" si="1"/>
        <v>0.03</v>
      </c>
      <c r="S12">
        <f t="shared" si="2"/>
        <v>0.0014838815939949529</v>
      </c>
      <c r="T12">
        <f t="shared" si="3"/>
        <v>0.0014683245060783878</v>
      </c>
    </row>
    <row r="13" spans="3:20" ht="12.75">
      <c r="C13" s="3">
        <v>0.05</v>
      </c>
      <c r="D13" s="3">
        <f t="shared" si="0"/>
        <v>0.003897301813410766</v>
      </c>
      <c r="R13">
        <f t="shared" si="1"/>
        <v>0.05</v>
      </c>
      <c r="S13">
        <f t="shared" si="2"/>
        <v>0.003897301813410766</v>
      </c>
      <c r="T13">
        <f t="shared" si="3"/>
        <v>0.0038484518199922704</v>
      </c>
    </row>
    <row r="14" spans="3:20" ht="12.75">
      <c r="C14" s="3">
        <v>0.1</v>
      </c>
      <c r="D14" s="3">
        <f t="shared" si="0"/>
        <v>0.013342296825712677</v>
      </c>
      <c r="H14" s="2">
        <v>0.1</v>
      </c>
      <c r="I14" s="3">
        <f>0.412*H14^(1.27-0.0954*LN(H14))</f>
        <v>0.013342296825712677</v>
      </c>
      <c r="L14" s="7" t="s">
        <v>3</v>
      </c>
      <c r="R14">
        <f t="shared" si="1"/>
        <v>0.1</v>
      </c>
      <c r="S14">
        <f t="shared" si="2"/>
        <v>0.013342296825712677</v>
      </c>
      <c r="T14">
        <f t="shared" si="3"/>
        <v>0.013489891123370198</v>
      </c>
    </row>
    <row r="15" spans="3:26" ht="12.75">
      <c r="C15" s="3">
        <v>0.15</v>
      </c>
      <c r="D15" s="3">
        <f t="shared" si="0"/>
        <v>0.026267442388836472</v>
      </c>
      <c r="I15" s="3"/>
      <c r="L15" s="7" t="s">
        <v>4</v>
      </c>
      <c r="R15">
        <f t="shared" si="1"/>
        <v>0.15</v>
      </c>
      <c r="S15">
        <f t="shared" si="2"/>
        <v>0.026267442388836472</v>
      </c>
      <c r="T15">
        <f t="shared" si="3"/>
        <v>0.02701085397098574</v>
      </c>
      <c r="V15" s="2">
        <v>1.7</v>
      </c>
      <c r="W15" s="3">
        <f>1/(0.0037377264+1.8331184/V15+0.55794661/V15^2)</f>
        <v>0.784249891668255</v>
      </c>
      <c r="Z15" s="8" t="s">
        <v>9</v>
      </c>
    </row>
    <row r="16" spans="3:26" ht="12.75">
      <c r="C16" s="3">
        <v>0.2</v>
      </c>
      <c r="D16" s="3">
        <f t="shared" si="0"/>
        <v>0.04167591970803625</v>
      </c>
      <c r="I16" s="3"/>
      <c r="L16" s="7"/>
      <c r="R16">
        <f t="shared" si="1"/>
        <v>0.2</v>
      </c>
      <c r="S16">
        <f t="shared" si="2"/>
        <v>0.04167591970803625</v>
      </c>
      <c r="T16">
        <f t="shared" si="3"/>
        <v>0.04325634645309205</v>
      </c>
      <c r="Z16" s="8" t="s">
        <v>11</v>
      </c>
    </row>
    <row r="17" spans="3:20" ht="12.75">
      <c r="C17" s="3">
        <v>0.5</v>
      </c>
      <c r="D17" s="3">
        <f t="shared" si="0"/>
        <v>0.16318609105357101</v>
      </c>
      <c r="G17" s="8" t="s">
        <v>9</v>
      </c>
      <c r="I17" s="3"/>
      <c r="L17" s="7"/>
      <c r="R17">
        <f t="shared" si="1"/>
        <v>0.5</v>
      </c>
      <c r="S17">
        <f t="shared" si="2"/>
        <v>0.16318609105357101</v>
      </c>
      <c r="T17">
        <f t="shared" si="3"/>
        <v>0.16944095257215874</v>
      </c>
    </row>
    <row r="18" spans="3:20" ht="12.75">
      <c r="C18" s="3">
        <v>1</v>
      </c>
      <c r="D18" s="3">
        <f t="shared" si="0"/>
        <v>0.412</v>
      </c>
      <c r="G18" s="8" t="s">
        <v>8</v>
      </c>
      <c r="I18" s="3"/>
      <c r="L18" s="7"/>
      <c r="R18">
        <f t="shared" si="1"/>
        <v>1</v>
      </c>
      <c r="S18">
        <f t="shared" si="2"/>
        <v>0.412</v>
      </c>
      <c r="T18">
        <f t="shared" si="3"/>
        <v>0.417570927575962</v>
      </c>
    </row>
    <row r="19" spans="3:20" ht="12.75">
      <c r="C19" s="3">
        <v>1.5</v>
      </c>
      <c r="D19" s="3">
        <f t="shared" si="0"/>
        <v>0.6787684751458822</v>
      </c>
      <c r="I19" s="3"/>
      <c r="L19" s="7"/>
      <c r="R19">
        <f t="shared" si="1"/>
        <v>1.5</v>
      </c>
      <c r="S19">
        <f t="shared" si="2"/>
        <v>0.6787684751458822</v>
      </c>
      <c r="T19">
        <f t="shared" si="3"/>
        <v>0.678521370995467</v>
      </c>
    </row>
    <row r="20" spans="3:20" ht="13.5" thickBot="1">
      <c r="C20" s="4">
        <v>2</v>
      </c>
      <c r="D20" s="4">
        <f t="shared" si="0"/>
        <v>0.9490723664032883</v>
      </c>
      <c r="E20" s="1"/>
      <c r="F20" s="1"/>
      <c r="G20" s="1"/>
      <c r="H20" s="1"/>
      <c r="I20" s="4"/>
      <c r="J20" s="1"/>
      <c r="L20" s="7"/>
      <c r="R20">
        <f t="shared" si="1"/>
        <v>2</v>
      </c>
      <c r="S20">
        <f t="shared" si="2"/>
        <v>0.9490723664032883</v>
      </c>
      <c r="T20">
        <f t="shared" si="3"/>
        <v>0.9435888797578348</v>
      </c>
    </row>
    <row r="21" spans="3:20" ht="12.75">
      <c r="C21" s="3">
        <v>3</v>
      </c>
      <c r="D21" s="3">
        <f>0.53*C21-0.106</f>
        <v>1.484</v>
      </c>
      <c r="I21" s="3"/>
      <c r="L21" s="7"/>
      <c r="R21">
        <f t="shared" si="1"/>
        <v>3</v>
      </c>
      <c r="S21">
        <f t="shared" si="2"/>
        <v>1.484</v>
      </c>
      <c r="T21">
        <f t="shared" si="3"/>
        <v>1.4776041150923658</v>
      </c>
    </row>
    <row r="22" spans="3:20" ht="12.75">
      <c r="C22" s="3">
        <v>4</v>
      </c>
      <c r="D22" s="3">
        <f>0.53*C22-0.106</f>
        <v>2.0140000000000002</v>
      </c>
      <c r="I22" s="3"/>
      <c r="L22" s="7"/>
      <c r="R22">
        <f t="shared" si="1"/>
        <v>4</v>
      </c>
      <c r="S22">
        <f t="shared" si="2"/>
        <v>2.0140000000000002</v>
      </c>
      <c r="T22">
        <f t="shared" si="3"/>
        <v>2.012521953758621</v>
      </c>
    </row>
    <row r="23" spans="3:20" ht="12.75">
      <c r="C23" s="3">
        <v>5</v>
      </c>
      <c r="D23" s="3">
        <f>0.53*C23-0.106</f>
        <v>2.5440000000000005</v>
      </c>
      <c r="H23" s="2">
        <v>5</v>
      </c>
      <c r="I23" s="3">
        <f>0.53*H23-0.106</f>
        <v>2.5440000000000005</v>
      </c>
      <c r="L23" s="7" t="s">
        <v>5</v>
      </c>
      <c r="R23">
        <f t="shared" si="1"/>
        <v>5</v>
      </c>
      <c r="S23">
        <f t="shared" si="2"/>
        <v>2.5440000000000005</v>
      </c>
      <c r="T23">
        <f t="shared" si="3"/>
        <v>2.5466075608287495</v>
      </c>
    </row>
    <row r="24" spans="3:20" ht="12.75">
      <c r="C24" s="3">
        <v>7</v>
      </c>
      <c r="D24" s="3">
        <f>0.53*C24-0.106</f>
        <v>3.604</v>
      </c>
      <c r="L24" s="7" t="s">
        <v>4</v>
      </c>
      <c r="R24">
        <f t="shared" si="1"/>
        <v>7</v>
      </c>
      <c r="S24">
        <f t="shared" si="2"/>
        <v>3.604</v>
      </c>
      <c r="T24">
        <f t="shared" si="3"/>
        <v>3.6101285166706556</v>
      </c>
    </row>
    <row r="25" spans="3:20" ht="12.75">
      <c r="C25" s="3">
        <v>10</v>
      </c>
      <c r="D25" s="3">
        <f>0.53*C25-0.106</f>
        <v>5.194000000000001</v>
      </c>
      <c r="R25">
        <f t="shared" si="1"/>
        <v>10</v>
      </c>
      <c r="S25">
        <f t="shared" si="2"/>
        <v>5.194000000000001</v>
      </c>
      <c r="T25">
        <f t="shared" si="3"/>
        <v>5.1913254560939555</v>
      </c>
    </row>
  </sheetData>
  <sheetProtection/>
  <printOptions/>
  <pageMargins left="0.75" right="0.75" top="1" bottom="1" header="0.492125985" footer="0.492125985"/>
  <pageSetup horizontalDpi="1200" verticalDpi="1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STABIN</dc:creator>
  <cp:keywords/>
  <dc:description/>
  <cp:lastModifiedBy>Stabin</cp:lastModifiedBy>
  <cp:lastPrinted>1999-07-27T18:44:51Z</cp:lastPrinted>
  <dcterms:created xsi:type="dcterms:W3CDTF">1999-07-27T18:24:43Z</dcterms:created>
  <dcterms:modified xsi:type="dcterms:W3CDTF">2010-07-21T12:18:01Z</dcterms:modified>
  <cp:category/>
  <cp:version/>
  <cp:contentType/>
  <cp:contentStatus/>
</cp:coreProperties>
</file>